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65" activeTab="0"/>
  </bookViews>
  <sheets>
    <sheet name="kabla POS " sheetId="1" r:id="rId1"/>
    <sheet name="baada ya P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<sst xmlns="http://schemas.openxmlformats.org/spreadsheetml/2006/main" count="62" uniqueCount="37">
  <si>
    <t>JUMLA</t>
  </si>
  <si>
    <t>HALMASHAURI YA WILAYA YA MPWAPWA</t>
  </si>
  <si>
    <t>S/N</t>
  </si>
  <si>
    <t>KATA</t>
  </si>
  <si>
    <t>JULAI</t>
  </si>
  <si>
    <t>AGOSTI</t>
  </si>
  <si>
    <t>SEPTEMBA</t>
  </si>
  <si>
    <t>OKTOBA</t>
  </si>
  <si>
    <t>NOVEMBA</t>
  </si>
  <si>
    <t>DESEMBA</t>
  </si>
  <si>
    <t>JANUARI</t>
  </si>
  <si>
    <t>FEBRUARI</t>
  </si>
  <si>
    <t>MARCH</t>
  </si>
  <si>
    <t>APRIL</t>
  </si>
  <si>
    <t>MAY</t>
  </si>
  <si>
    <t>JUNE</t>
  </si>
  <si>
    <t>MTERA</t>
  </si>
  <si>
    <t>LUMUMA</t>
  </si>
  <si>
    <t>MASSA</t>
  </si>
  <si>
    <t>LUHUNDWA</t>
  </si>
  <si>
    <t>KIBAKWE</t>
  </si>
  <si>
    <t>VINGHAWE</t>
  </si>
  <si>
    <t>MATOMONDO</t>
  </si>
  <si>
    <t>MALOLO</t>
  </si>
  <si>
    <t>MPWAPWA</t>
  </si>
  <si>
    <t>PWAGA</t>
  </si>
  <si>
    <t>CHIPOGORO</t>
  </si>
  <si>
    <t>NGHAMBI</t>
  </si>
  <si>
    <t>TAARIFA YA MAWASILISHO YA MAPATO YA NDANI TOKA KWA  WATENDAJI WA KATA KABLA YA KUTUMIA POS KUANZIA JULAI 2015 HADI MACHI 2016</t>
  </si>
  <si>
    <t>MACHI</t>
  </si>
  <si>
    <t>APRILI</t>
  </si>
  <si>
    <t>MEI</t>
  </si>
  <si>
    <t>JUNI</t>
  </si>
  <si>
    <t>JUMLA KUU</t>
  </si>
  <si>
    <t>TAARIFA YA MAWASILISHO YA MAPATO YA NDANI TOKA KWA  WATENDAJI WA KATA BAADA KUTUMIA POS KUANZIA APRIL 2016 HADI JUNI 2017</t>
  </si>
  <si>
    <t>KIAMBATANISHO 'A'</t>
  </si>
  <si>
    <t>KIAMBATANISHO  'B'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</si>
</sst>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_-* #,##0.0_-;\-* #,##0.0_-;_-* &quot;-&quot;??_-;_-@_-"/>
    <numFmt numFmtId="175" formatCode="_(* #,##0.0_);_(* \(#,##0.0\);_(* &quot;-&quot;??_);_(@_)"/>
    <numFmt numFmtId="176" formatCode="_(* #,##0.000_);_(* \(#,##0.00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1" fontId="39" fillId="0" borderId="10" xfId="42" applyNumberFormat="1" applyFont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39" fillId="0" borderId="10" xfId="42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FINANGA\MAKISIO%20YA%20WATENDAJI%202016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ISIO"/>
      <sheetName val="MAKISIO22"/>
      <sheetName val="MAKISIO WEOs"/>
      <sheetName val="WEOs JULY 016"/>
      <sheetName val="MCHANG JULY"/>
      <sheetName val="MCHANG AUG"/>
      <sheetName val="GEST"/>
      <sheetName val="TAARIFA GEST"/>
      <sheetName val="Sheet2"/>
      <sheetName val="NYUMBA"/>
      <sheetName val="WAKALA"/>
      <sheetName val="MPWA MJIN"/>
      <sheetName val="Sheet1"/>
      <sheetName val="GEST JULY"/>
      <sheetName val="Sheet3"/>
      <sheetName val="Sheet4"/>
    </sheetNames>
    <sheetDataSet>
      <sheetData sheetId="4">
        <row r="24">
          <cell r="D24">
            <v>2417000</v>
          </cell>
        </row>
        <row r="35">
          <cell r="D35">
            <v>1651000</v>
          </cell>
        </row>
        <row r="46">
          <cell r="D46">
            <v>1129000</v>
          </cell>
        </row>
        <row r="67">
          <cell r="D67">
            <v>1680000</v>
          </cell>
        </row>
        <row r="77">
          <cell r="D77">
            <v>2504500</v>
          </cell>
        </row>
        <row r="164">
          <cell r="D164">
            <v>2034500</v>
          </cell>
        </row>
        <row r="185">
          <cell r="D185">
            <v>12987350</v>
          </cell>
        </row>
        <row r="199">
          <cell r="D199">
            <v>5391620</v>
          </cell>
        </row>
        <row r="212">
          <cell r="D212">
            <v>521500</v>
          </cell>
        </row>
        <row r="223">
          <cell r="D223">
            <v>1754500</v>
          </cell>
        </row>
        <row r="233">
          <cell r="D233">
            <v>880500</v>
          </cell>
        </row>
        <row r="297">
          <cell r="D297">
            <v>609500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7109375" style="0" bestFit="1" customWidth="1"/>
    <col min="2" max="2" width="13.8515625" style="0" bestFit="1" customWidth="1"/>
    <col min="3" max="11" width="13.28125" style="0" bestFit="1" customWidth="1"/>
    <col min="12" max="12" width="15.28125" style="0" bestFit="1" customWidth="1"/>
  </cols>
  <sheetData>
    <row r="2" ht="15.75">
      <c r="K2" s="12" t="s">
        <v>35</v>
      </c>
    </row>
    <row r="3" spans="1:12" ht="18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8.75" customHeight="1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0</v>
      </c>
    </row>
    <row r="6" spans="1:12" ht="15">
      <c r="A6" s="2">
        <v>1</v>
      </c>
      <c r="B6" s="1" t="s">
        <v>16</v>
      </c>
      <c r="C6" s="4">
        <v>310500</v>
      </c>
      <c r="D6" s="4">
        <v>321500</v>
      </c>
      <c r="E6" s="4">
        <v>300500</v>
      </c>
      <c r="F6" s="4">
        <v>476500</v>
      </c>
      <c r="G6" s="4">
        <v>357100</v>
      </c>
      <c r="H6" s="4">
        <v>0</v>
      </c>
      <c r="I6" s="4">
        <v>0</v>
      </c>
      <c r="J6" s="4">
        <v>291000</v>
      </c>
      <c r="K6" s="4">
        <v>105000</v>
      </c>
      <c r="L6" s="4">
        <f aca="true" t="shared" si="0" ref="L6:L17">C6+D6+E6+F6+G6+H6+I6+J6+K6</f>
        <v>2162100</v>
      </c>
    </row>
    <row r="7" spans="1:12" ht="15">
      <c r="A7" s="2">
        <v>2</v>
      </c>
      <c r="B7" s="1" t="s">
        <v>17</v>
      </c>
      <c r="C7" s="4">
        <v>116000</v>
      </c>
      <c r="D7" s="4">
        <v>80500</v>
      </c>
      <c r="E7" s="4">
        <v>81000</v>
      </c>
      <c r="F7" s="4">
        <v>121400</v>
      </c>
      <c r="G7" s="4">
        <v>77000</v>
      </c>
      <c r="H7" s="4">
        <v>83500</v>
      </c>
      <c r="I7" s="4">
        <v>78000</v>
      </c>
      <c r="J7" s="4">
        <v>168900</v>
      </c>
      <c r="K7" s="4">
        <v>98500</v>
      </c>
      <c r="L7" s="4">
        <f t="shared" si="0"/>
        <v>904800</v>
      </c>
    </row>
    <row r="8" spans="1:12" ht="15">
      <c r="A8" s="2">
        <v>3</v>
      </c>
      <c r="B8" s="1" t="s">
        <v>18</v>
      </c>
      <c r="C8" s="4">
        <v>628000</v>
      </c>
      <c r="D8" s="4">
        <v>236000</v>
      </c>
      <c r="E8" s="4">
        <v>237000</v>
      </c>
      <c r="F8" s="4">
        <v>348500</v>
      </c>
      <c r="G8" s="4">
        <v>364500</v>
      </c>
      <c r="H8" s="4">
        <v>717500</v>
      </c>
      <c r="I8" s="4">
        <v>174500</v>
      </c>
      <c r="J8" s="4">
        <v>0</v>
      </c>
      <c r="K8" s="4">
        <v>0</v>
      </c>
      <c r="L8" s="4">
        <f t="shared" si="0"/>
        <v>2706000</v>
      </c>
    </row>
    <row r="9" spans="1:12" ht="15">
      <c r="A9" s="2">
        <v>4</v>
      </c>
      <c r="B9" s="1" t="s">
        <v>19</v>
      </c>
      <c r="C9" s="4">
        <v>363000</v>
      </c>
      <c r="D9" s="4">
        <v>89000</v>
      </c>
      <c r="E9" s="4">
        <v>132500</v>
      </c>
      <c r="F9" s="4">
        <v>146000</v>
      </c>
      <c r="G9" s="4">
        <v>117000</v>
      </c>
      <c r="H9" s="4">
        <v>133000</v>
      </c>
      <c r="I9" s="4">
        <v>124000</v>
      </c>
      <c r="J9" s="4">
        <v>159500</v>
      </c>
      <c r="K9" s="4">
        <v>417000</v>
      </c>
      <c r="L9" s="4">
        <f t="shared" si="0"/>
        <v>1681000</v>
      </c>
    </row>
    <row r="10" spans="1:12" ht="15">
      <c r="A10" s="2">
        <v>5</v>
      </c>
      <c r="B10" s="1" t="s">
        <v>20</v>
      </c>
      <c r="C10" s="4">
        <v>386000</v>
      </c>
      <c r="D10" s="4">
        <v>298000</v>
      </c>
      <c r="E10" s="4">
        <v>236000</v>
      </c>
      <c r="F10" s="4">
        <v>192500</v>
      </c>
      <c r="G10" s="4">
        <v>206500</v>
      </c>
      <c r="H10" s="4">
        <v>159000</v>
      </c>
      <c r="I10" s="4">
        <v>302500</v>
      </c>
      <c r="J10" s="4">
        <v>350000</v>
      </c>
      <c r="K10" s="4">
        <v>529500</v>
      </c>
      <c r="L10" s="4">
        <f t="shared" si="0"/>
        <v>2660000</v>
      </c>
    </row>
    <row r="11" spans="1:12" ht="15">
      <c r="A11" s="2">
        <v>6</v>
      </c>
      <c r="B11" s="1" t="s">
        <v>21</v>
      </c>
      <c r="C11" s="4">
        <v>178500</v>
      </c>
      <c r="D11" s="4">
        <v>132000</v>
      </c>
      <c r="E11" s="4">
        <v>150500</v>
      </c>
      <c r="F11" s="4">
        <v>177000</v>
      </c>
      <c r="G11" s="4">
        <v>386500</v>
      </c>
      <c r="H11" s="4">
        <v>89000</v>
      </c>
      <c r="I11" s="4">
        <v>104500</v>
      </c>
      <c r="J11" s="4">
        <v>28000</v>
      </c>
      <c r="K11" s="4">
        <v>67500</v>
      </c>
      <c r="L11" s="4">
        <f t="shared" si="0"/>
        <v>1313500</v>
      </c>
    </row>
    <row r="12" spans="1:12" ht="15">
      <c r="A12" s="2">
        <v>7</v>
      </c>
      <c r="B12" s="1" t="s">
        <v>22</v>
      </c>
      <c r="C12" s="4">
        <v>93500</v>
      </c>
      <c r="D12" s="4">
        <v>120500</v>
      </c>
      <c r="E12" s="4">
        <v>0</v>
      </c>
      <c r="F12" s="4">
        <v>107500</v>
      </c>
      <c r="G12" s="4">
        <v>158500</v>
      </c>
      <c r="H12" s="4">
        <v>0</v>
      </c>
      <c r="I12" s="4">
        <v>452000</v>
      </c>
      <c r="J12" s="4">
        <v>77500</v>
      </c>
      <c r="K12" s="4">
        <v>209500</v>
      </c>
      <c r="L12" s="4">
        <f t="shared" si="0"/>
        <v>1219000</v>
      </c>
    </row>
    <row r="13" spans="1:12" ht="15">
      <c r="A13" s="2">
        <v>8</v>
      </c>
      <c r="B13" s="1" t="s">
        <v>23</v>
      </c>
      <c r="C13" s="4">
        <v>302000</v>
      </c>
      <c r="D13" s="4">
        <v>0</v>
      </c>
      <c r="E13" s="4">
        <v>403500</v>
      </c>
      <c r="F13" s="4">
        <v>0</v>
      </c>
      <c r="G13" s="4">
        <v>404500</v>
      </c>
      <c r="H13" s="4">
        <v>0</v>
      </c>
      <c r="I13" s="4">
        <v>302000</v>
      </c>
      <c r="J13" s="4">
        <v>242500</v>
      </c>
      <c r="K13" s="4">
        <v>684000</v>
      </c>
      <c r="L13" s="4">
        <f t="shared" si="0"/>
        <v>2338500</v>
      </c>
    </row>
    <row r="14" spans="1:12" ht="15">
      <c r="A14" s="2">
        <v>9</v>
      </c>
      <c r="B14" s="1" t="s">
        <v>24</v>
      </c>
      <c r="C14" s="4">
        <v>2809200</v>
      </c>
      <c r="D14" s="4">
        <v>1640000</v>
      </c>
      <c r="E14" s="4">
        <v>230500</v>
      </c>
      <c r="F14" s="4">
        <v>284500</v>
      </c>
      <c r="G14" s="4">
        <v>222000</v>
      </c>
      <c r="H14" s="4">
        <v>174000</v>
      </c>
      <c r="I14" s="4">
        <v>229000</v>
      </c>
      <c r="J14" s="4">
        <v>150500</v>
      </c>
      <c r="K14" s="4">
        <v>222000</v>
      </c>
      <c r="L14" s="4">
        <f t="shared" si="0"/>
        <v>5961700</v>
      </c>
    </row>
    <row r="15" spans="1:12" ht="15">
      <c r="A15" s="2">
        <v>10</v>
      </c>
      <c r="B15" s="1" t="s">
        <v>25</v>
      </c>
      <c r="C15" s="4">
        <v>133000</v>
      </c>
      <c r="D15" s="4">
        <v>88500</v>
      </c>
      <c r="E15" s="4">
        <v>38500</v>
      </c>
      <c r="F15" s="4">
        <v>78000</v>
      </c>
      <c r="G15" s="4">
        <v>98000</v>
      </c>
      <c r="H15" s="4">
        <v>110000</v>
      </c>
      <c r="I15" s="4">
        <v>178500</v>
      </c>
      <c r="J15" s="4">
        <v>102000</v>
      </c>
      <c r="K15" s="4">
        <v>118500</v>
      </c>
      <c r="L15" s="4">
        <f t="shared" si="0"/>
        <v>945000</v>
      </c>
    </row>
    <row r="16" spans="1:12" ht="15">
      <c r="A16" s="2">
        <v>11</v>
      </c>
      <c r="B16" s="1" t="s">
        <v>26</v>
      </c>
      <c r="C16" s="4">
        <v>360500</v>
      </c>
      <c r="D16" s="4">
        <v>264500</v>
      </c>
      <c r="E16" s="4">
        <v>0</v>
      </c>
      <c r="F16" s="4">
        <v>375500</v>
      </c>
      <c r="G16" s="4">
        <v>271500</v>
      </c>
      <c r="H16" s="4">
        <v>0</v>
      </c>
      <c r="I16" s="4">
        <v>68000</v>
      </c>
      <c r="J16" s="4">
        <v>0</v>
      </c>
      <c r="K16" s="4">
        <v>0</v>
      </c>
      <c r="L16" s="4">
        <f t="shared" si="0"/>
        <v>1340000</v>
      </c>
    </row>
    <row r="17" spans="1:12" ht="15">
      <c r="A17" s="2">
        <v>12</v>
      </c>
      <c r="B17" s="1" t="s">
        <v>27</v>
      </c>
      <c r="C17" s="4">
        <v>444500</v>
      </c>
      <c r="D17" s="4">
        <v>580500</v>
      </c>
      <c r="E17" s="4">
        <v>0</v>
      </c>
      <c r="F17" s="4">
        <v>148500</v>
      </c>
      <c r="G17" s="4">
        <v>165000</v>
      </c>
      <c r="H17" s="4">
        <v>0</v>
      </c>
      <c r="I17" s="4">
        <v>300000</v>
      </c>
      <c r="J17" s="4">
        <v>139500</v>
      </c>
      <c r="K17" s="4">
        <v>0</v>
      </c>
      <c r="L17" s="4">
        <f t="shared" si="0"/>
        <v>1778000</v>
      </c>
    </row>
    <row r="18" spans="1:12" ht="15">
      <c r="A18" s="1"/>
      <c r="B18" s="11" t="s">
        <v>33</v>
      </c>
      <c r="C18" s="6">
        <f aca="true" t="shared" si="1" ref="C18:L18">SUM(C6:C17)</f>
        <v>6124700</v>
      </c>
      <c r="D18" s="6">
        <f t="shared" si="1"/>
        <v>3851000</v>
      </c>
      <c r="E18" s="6">
        <f t="shared" si="1"/>
        <v>1810000</v>
      </c>
      <c r="F18" s="6">
        <f t="shared" si="1"/>
        <v>2455900</v>
      </c>
      <c r="G18" s="6">
        <f t="shared" si="1"/>
        <v>2828100</v>
      </c>
      <c r="H18" s="6">
        <f t="shared" si="1"/>
        <v>1466000</v>
      </c>
      <c r="I18" s="6">
        <f t="shared" si="1"/>
        <v>2313000</v>
      </c>
      <c r="J18" s="6">
        <f t="shared" si="1"/>
        <v>1709400</v>
      </c>
      <c r="K18" s="6">
        <f t="shared" si="1"/>
        <v>2451500</v>
      </c>
      <c r="L18" s="6">
        <f t="shared" si="1"/>
        <v>25009600</v>
      </c>
    </row>
  </sheetData>
  <sheetProtection/>
  <mergeCells count="2">
    <mergeCell ref="A3:L3"/>
    <mergeCell ref="A4:L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C1">
      <selection activeCell="K16" sqref="K16"/>
    </sheetView>
  </sheetViews>
  <sheetFormatPr defaultColWidth="9.140625" defaultRowHeight="15"/>
  <cols>
    <col min="1" max="1" width="4.7109375" style="0" bestFit="1" customWidth="1"/>
    <col min="2" max="2" width="13.8515625" style="0" bestFit="1" customWidth="1"/>
    <col min="3" max="5" width="13.8515625" style="0" customWidth="1"/>
    <col min="6" max="7" width="14.28125" style="0" bestFit="1" customWidth="1"/>
    <col min="8" max="17" width="14.28125" style="0" customWidth="1"/>
    <col min="18" max="18" width="15.28125" style="0" bestFit="1" customWidth="1"/>
  </cols>
  <sheetData>
    <row r="2" spans="17:18" ht="15.75">
      <c r="Q2" s="12" t="s">
        <v>36</v>
      </c>
      <c r="R2" s="12"/>
    </row>
    <row r="3" spans="1:18" ht="18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9.25" customHeight="1">
      <c r="A4" s="14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>
      <c r="A5" s="3" t="s">
        <v>2</v>
      </c>
      <c r="B5" s="3" t="s">
        <v>3</v>
      </c>
      <c r="C5" s="3" t="s">
        <v>13</v>
      </c>
      <c r="D5" s="3" t="s">
        <v>14</v>
      </c>
      <c r="E5" s="3" t="s">
        <v>15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0</v>
      </c>
    </row>
    <row r="6" spans="1:18" ht="15">
      <c r="A6" s="2">
        <v>1</v>
      </c>
      <c r="B6" s="1" t="s">
        <v>16</v>
      </c>
      <c r="C6" s="4">
        <v>461700</v>
      </c>
      <c r="D6" s="4">
        <v>911000</v>
      </c>
      <c r="E6" s="4">
        <v>1377500</v>
      </c>
      <c r="F6" s="4">
        <f>'[1]MCHANG JULY'!D212</f>
        <v>521500</v>
      </c>
      <c r="G6" s="4">
        <v>1130000</v>
      </c>
      <c r="H6" s="4">
        <v>812000</v>
      </c>
      <c r="I6" s="4">
        <v>994500</v>
      </c>
      <c r="J6" s="4">
        <v>816500</v>
      </c>
      <c r="K6" s="4">
        <v>801500</v>
      </c>
      <c r="L6" s="4">
        <v>982500</v>
      </c>
      <c r="M6" s="4">
        <v>1333300</v>
      </c>
      <c r="N6" s="4">
        <v>2713840</v>
      </c>
      <c r="O6" s="4">
        <v>3581820</v>
      </c>
      <c r="P6" s="4">
        <v>9325920</v>
      </c>
      <c r="Q6" s="4">
        <v>5782620</v>
      </c>
      <c r="R6" s="4">
        <f>C6+D6+E6+F6+G6+H6+I6+J6+K6+L6+M6+N6+O6+P6+Q6</f>
        <v>31546200</v>
      </c>
    </row>
    <row r="7" spans="1:18" ht="15">
      <c r="A7" s="2">
        <v>2</v>
      </c>
      <c r="B7" s="1" t="s">
        <v>17</v>
      </c>
      <c r="C7" s="4">
        <v>91500</v>
      </c>
      <c r="D7" s="4">
        <v>257400</v>
      </c>
      <c r="E7" s="4">
        <v>519000</v>
      </c>
      <c r="F7" s="4">
        <f>'[1]MCHANG JULY'!D77</f>
        <v>2504500</v>
      </c>
      <c r="G7" s="4">
        <v>1368000</v>
      </c>
      <c r="H7" s="4">
        <v>1504500</v>
      </c>
      <c r="I7" s="4">
        <v>2478500</v>
      </c>
      <c r="J7" s="4">
        <v>1332000</v>
      </c>
      <c r="K7" s="4">
        <v>701000</v>
      </c>
      <c r="L7" s="4">
        <v>584000</v>
      </c>
      <c r="M7" s="4">
        <v>1344500</v>
      </c>
      <c r="N7" s="4">
        <v>608000</v>
      </c>
      <c r="O7" s="4">
        <v>283000</v>
      </c>
      <c r="P7" s="4">
        <v>114500</v>
      </c>
      <c r="Q7" s="4">
        <v>444400</v>
      </c>
      <c r="R7" s="4">
        <f aca="true" t="shared" si="0" ref="R7:R17">C7+D7+E7+F7+G7+H7+I7+J7+K7+L7+M7+N7+O7+P7+Q7</f>
        <v>14134800</v>
      </c>
    </row>
    <row r="8" spans="1:18" ht="15">
      <c r="A8" s="2">
        <v>3</v>
      </c>
      <c r="B8" s="1" t="s">
        <v>18</v>
      </c>
      <c r="C8" s="4">
        <v>182500</v>
      </c>
      <c r="D8" s="4">
        <v>994000</v>
      </c>
      <c r="E8" s="4">
        <v>3195500</v>
      </c>
      <c r="F8" s="4">
        <f>'[1]MCHANG JULY'!D46</f>
        <v>1129000</v>
      </c>
      <c r="G8" s="4">
        <v>936500</v>
      </c>
      <c r="H8" s="4">
        <v>1562000</v>
      </c>
      <c r="I8" s="4">
        <v>398500</v>
      </c>
      <c r="J8" s="4">
        <v>416000</v>
      </c>
      <c r="K8" s="4">
        <v>612500</v>
      </c>
      <c r="L8" s="4">
        <v>654500</v>
      </c>
      <c r="M8" s="4">
        <v>285000</v>
      </c>
      <c r="N8" s="4">
        <v>617000</v>
      </c>
      <c r="O8" s="4">
        <v>1134500</v>
      </c>
      <c r="P8" s="4">
        <v>1875000</v>
      </c>
      <c r="Q8" s="4">
        <v>1024500</v>
      </c>
      <c r="R8" s="4">
        <f t="shared" si="0"/>
        <v>15017000</v>
      </c>
    </row>
    <row r="9" spans="1:18" ht="15">
      <c r="A9" s="2">
        <v>4</v>
      </c>
      <c r="B9" s="1" t="s">
        <v>19</v>
      </c>
      <c r="C9" s="4">
        <v>141000</v>
      </c>
      <c r="D9" s="4">
        <v>915000</v>
      </c>
      <c r="E9" s="4">
        <v>750500</v>
      </c>
      <c r="F9" s="4">
        <f>'[1]MCHANG JULY'!D35</f>
        <v>1651000</v>
      </c>
      <c r="G9" s="4">
        <v>1042500</v>
      </c>
      <c r="H9" s="4">
        <v>774500</v>
      </c>
      <c r="I9" s="4">
        <v>916000</v>
      </c>
      <c r="J9" s="4">
        <v>1220000</v>
      </c>
      <c r="K9" s="4">
        <v>1045500</v>
      </c>
      <c r="L9" s="4">
        <v>285000</v>
      </c>
      <c r="M9" s="4">
        <v>553500</v>
      </c>
      <c r="N9" s="4">
        <v>236500</v>
      </c>
      <c r="O9" s="4">
        <v>383500</v>
      </c>
      <c r="P9" s="4">
        <v>831000</v>
      </c>
      <c r="Q9" s="4">
        <v>401000</v>
      </c>
      <c r="R9" s="4">
        <f t="shared" si="0"/>
        <v>11146500</v>
      </c>
    </row>
    <row r="10" spans="1:18" ht="15">
      <c r="A10" s="2">
        <v>5</v>
      </c>
      <c r="B10" s="1" t="s">
        <v>20</v>
      </c>
      <c r="C10" s="4">
        <v>285500</v>
      </c>
      <c r="D10" s="4">
        <v>1404500</v>
      </c>
      <c r="E10" s="4">
        <v>1458000</v>
      </c>
      <c r="F10" s="4">
        <f>'[1]MCHANG JULY'!D164</f>
        <v>2034500</v>
      </c>
      <c r="G10" s="4">
        <v>711500</v>
      </c>
      <c r="H10" s="4">
        <v>802000</v>
      </c>
      <c r="I10" s="4">
        <v>523000</v>
      </c>
      <c r="J10" s="4">
        <v>824000</v>
      </c>
      <c r="K10" s="4">
        <v>924500</v>
      </c>
      <c r="L10" s="4">
        <v>1043000</v>
      </c>
      <c r="M10" s="4">
        <v>939000</v>
      </c>
      <c r="N10" s="4">
        <v>682500</v>
      </c>
      <c r="O10" s="4">
        <v>546500</v>
      </c>
      <c r="P10" s="4">
        <v>1141500</v>
      </c>
      <c r="Q10" s="4">
        <v>1098000</v>
      </c>
      <c r="R10" s="4">
        <f t="shared" si="0"/>
        <v>14418000</v>
      </c>
    </row>
    <row r="11" spans="1:18" ht="15">
      <c r="A11" s="2">
        <v>6</v>
      </c>
      <c r="B11" s="1" t="s">
        <v>21</v>
      </c>
      <c r="C11" s="4">
        <v>897500</v>
      </c>
      <c r="D11" s="4">
        <v>1426500</v>
      </c>
      <c r="E11" s="4">
        <v>1266500</v>
      </c>
      <c r="F11" s="4">
        <f>'[1]MCHANG JULY'!D233</f>
        <v>880500</v>
      </c>
      <c r="G11" s="4">
        <v>1422500</v>
      </c>
      <c r="H11" s="4">
        <v>799500</v>
      </c>
      <c r="I11" s="4">
        <v>1033500</v>
      </c>
      <c r="J11" s="4">
        <v>1112500</v>
      </c>
      <c r="K11" s="4">
        <v>2164500</v>
      </c>
      <c r="L11" s="4">
        <v>623200</v>
      </c>
      <c r="M11" s="4">
        <v>1153000</v>
      </c>
      <c r="N11" s="4">
        <v>698100</v>
      </c>
      <c r="O11" s="4">
        <v>489600</v>
      </c>
      <c r="P11" s="4">
        <v>489600</v>
      </c>
      <c r="Q11" s="4">
        <v>1249200</v>
      </c>
      <c r="R11" s="4">
        <f t="shared" si="0"/>
        <v>15706200</v>
      </c>
    </row>
    <row r="12" spans="1:18" ht="15">
      <c r="A12" s="2">
        <v>7</v>
      </c>
      <c r="B12" s="1" t="s">
        <v>22</v>
      </c>
      <c r="C12" s="4">
        <v>358600</v>
      </c>
      <c r="D12" s="4">
        <v>1333900</v>
      </c>
      <c r="E12" s="4">
        <v>1451000</v>
      </c>
      <c r="F12" s="4">
        <f>'[1]MCHANG JULY'!D223</f>
        <v>1754500</v>
      </c>
      <c r="G12" s="4">
        <v>1930000</v>
      </c>
      <c r="H12" s="4">
        <v>1896500</v>
      </c>
      <c r="I12" s="4">
        <v>1408000</v>
      </c>
      <c r="J12" s="4">
        <v>1780000</v>
      </c>
      <c r="K12" s="4">
        <v>561500</v>
      </c>
      <c r="L12" s="4">
        <v>268500</v>
      </c>
      <c r="M12" s="4">
        <v>1011500</v>
      </c>
      <c r="N12" s="4">
        <v>147500</v>
      </c>
      <c r="O12" s="4">
        <v>357500</v>
      </c>
      <c r="P12" s="4">
        <v>550000</v>
      </c>
      <c r="Q12" s="4">
        <v>2011000</v>
      </c>
      <c r="R12" s="4">
        <f t="shared" si="0"/>
        <v>16820000</v>
      </c>
    </row>
    <row r="13" spans="1:18" ht="15">
      <c r="A13" s="2">
        <v>8</v>
      </c>
      <c r="B13" s="1" t="s">
        <v>23</v>
      </c>
      <c r="C13" s="4">
        <v>94500</v>
      </c>
      <c r="D13" s="4">
        <v>1993000</v>
      </c>
      <c r="E13" s="4">
        <v>3357000</v>
      </c>
      <c r="F13" s="4">
        <f>'[1]MCHANG JULY'!D67</f>
        <v>1680000</v>
      </c>
      <c r="G13" s="4">
        <v>2813500</v>
      </c>
      <c r="H13" s="4">
        <v>1284000</v>
      </c>
      <c r="I13" s="4">
        <v>877900</v>
      </c>
      <c r="J13" s="4">
        <v>883300</v>
      </c>
      <c r="K13" s="4">
        <v>1209700</v>
      </c>
      <c r="L13" s="4">
        <v>1079000</v>
      </c>
      <c r="M13" s="4">
        <v>328000</v>
      </c>
      <c r="N13" s="4">
        <v>566500</v>
      </c>
      <c r="O13" s="4">
        <v>683500</v>
      </c>
      <c r="P13" s="4">
        <v>1351200</v>
      </c>
      <c r="Q13" s="4">
        <v>3426000</v>
      </c>
      <c r="R13" s="4">
        <f t="shared" si="0"/>
        <v>21627100</v>
      </c>
    </row>
    <row r="14" spans="1:18" ht="15">
      <c r="A14" s="2">
        <v>9</v>
      </c>
      <c r="B14" s="1" t="s">
        <v>24</v>
      </c>
      <c r="C14" s="4">
        <v>7766500</v>
      </c>
      <c r="D14" s="4">
        <v>11351550</v>
      </c>
      <c r="E14" s="4">
        <v>10205750</v>
      </c>
      <c r="F14" s="4">
        <f>'[1]MCHANG JULY'!D185</f>
        <v>12987350</v>
      </c>
      <c r="G14" s="4">
        <v>11471900</v>
      </c>
      <c r="H14" s="4">
        <v>4167000</v>
      </c>
      <c r="I14" s="4">
        <v>4691000</v>
      </c>
      <c r="J14" s="4">
        <v>8074200</v>
      </c>
      <c r="K14" s="4">
        <v>9420800</v>
      </c>
      <c r="L14" s="4">
        <v>8817400</v>
      </c>
      <c r="M14" s="4">
        <v>9417400</v>
      </c>
      <c r="N14" s="4">
        <v>8013000</v>
      </c>
      <c r="O14" s="4">
        <v>8903000</v>
      </c>
      <c r="P14" s="4">
        <v>11897000</v>
      </c>
      <c r="Q14" s="4">
        <v>18005500</v>
      </c>
      <c r="R14" s="4">
        <f t="shared" si="0"/>
        <v>145189350</v>
      </c>
    </row>
    <row r="15" spans="1:18" ht="15">
      <c r="A15" s="2">
        <v>10</v>
      </c>
      <c r="B15" s="1" t="s">
        <v>25</v>
      </c>
      <c r="C15" s="4">
        <v>589500</v>
      </c>
      <c r="D15" s="4">
        <v>1857500</v>
      </c>
      <c r="E15" s="4">
        <v>2518500</v>
      </c>
      <c r="F15" s="4">
        <f>'[1]MCHANG JULY'!D24</f>
        <v>2417000</v>
      </c>
      <c r="G15" s="4">
        <v>1880000</v>
      </c>
      <c r="H15" s="4">
        <v>947000</v>
      </c>
      <c r="I15" s="4">
        <v>969000</v>
      </c>
      <c r="J15" s="4">
        <v>392000</v>
      </c>
      <c r="K15" s="4">
        <v>1421500</v>
      </c>
      <c r="L15" s="4">
        <v>612000</v>
      </c>
      <c r="M15" s="4">
        <v>386500</v>
      </c>
      <c r="N15" s="4">
        <v>722700</v>
      </c>
      <c r="O15" s="4">
        <v>203000</v>
      </c>
      <c r="P15" s="4">
        <v>535000</v>
      </c>
      <c r="Q15" s="4">
        <v>527500</v>
      </c>
      <c r="R15" s="4">
        <f t="shared" si="0"/>
        <v>15978700</v>
      </c>
    </row>
    <row r="16" spans="1:21" ht="15">
      <c r="A16" s="2">
        <v>11</v>
      </c>
      <c r="B16" s="1" t="s">
        <v>26</v>
      </c>
      <c r="C16" s="4">
        <v>2282360</v>
      </c>
      <c r="D16" s="4">
        <v>3050000</v>
      </c>
      <c r="E16" s="4">
        <v>6294480</v>
      </c>
      <c r="F16" s="4">
        <f>'[1]MCHANG JULY'!D199</f>
        <v>5391620</v>
      </c>
      <c r="G16" s="4">
        <v>4656660</v>
      </c>
      <c r="H16" s="4">
        <v>3945360</v>
      </c>
      <c r="I16" s="4">
        <v>3985600</v>
      </c>
      <c r="J16" s="4">
        <v>5096000</v>
      </c>
      <c r="K16" s="4">
        <v>4716400</v>
      </c>
      <c r="L16" s="4">
        <v>6418100</v>
      </c>
      <c r="M16" s="4">
        <v>4851600</v>
      </c>
      <c r="N16" s="4">
        <v>6735800</v>
      </c>
      <c r="O16" s="4">
        <v>5202920</v>
      </c>
      <c r="P16" s="4">
        <v>7666780</v>
      </c>
      <c r="Q16" s="4">
        <v>5993620</v>
      </c>
      <c r="R16" s="4">
        <f t="shared" si="0"/>
        <v>76287300</v>
      </c>
      <c r="U16" s="5"/>
    </row>
    <row r="17" spans="1:21" ht="15">
      <c r="A17" s="2">
        <v>12</v>
      </c>
      <c r="B17" s="1" t="s">
        <v>27</v>
      </c>
      <c r="C17" s="4">
        <v>403000</v>
      </c>
      <c r="D17" s="4">
        <v>1250000</v>
      </c>
      <c r="E17" s="4">
        <v>291500</v>
      </c>
      <c r="F17" s="4">
        <f>'[1]MCHANG JULY'!D297</f>
        <v>609500</v>
      </c>
      <c r="G17" s="4">
        <v>340900</v>
      </c>
      <c r="H17" s="4">
        <v>463000</v>
      </c>
      <c r="I17" s="4">
        <v>2308000</v>
      </c>
      <c r="J17" s="4">
        <v>1893000</v>
      </c>
      <c r="K17" s="4">
        <v>307000</v>
      </c>
      <c r="L17" s="4">
        <v>302500</v>
      </c>
      <c r="M17" s="4">
        <v>295500</v>
      </c>
      <c r="N17" s="4">
        <v>404000</v>
      </c>
      <c r="O17" s="4">
        <v>258500</v>
      </c>
      <c r="P17" s="4">
        <v>406000</v>
      </c>
      <c r="Q17" s="4">
        <v>452000</v>
      </c>
      <c r="R17" s="4">
        <f t="shared" si="0"/>
        <v>9984400</v>
      </c>
      <c r="U17" s="5"/>
    </row>
    <row r="18" spans="1:18" ht="15">
      <c r="A18" s="1"/>
      <c r="B18" s="10" t="s">
        <v>33</v>
      </c>
      <c r="C18" s="6">
        <f aca="true" t="shared" si="1" ref="C18:R18">SUM(C6:C17)</f>
        <v>13554160</v>
      </c>
      <c r="D18" s="6">
        <f t="shared" si="1"/>
        <v>26744350</v>
      </c>
      <c r="E18" s="6">
        <f t="shared" si="1"/>
        <v>32685230</v>
      </c>
      <c r="F18" s="6">
        <f t="shared" si="1"/>
        <v>33560970</v>
      </c>
      <c r="G18" s="6">
        <f t="shared" si="1"/>
        <v>29703960</v>
      </c>
      <c r="H18" s="6">
        <f t="shared" si="1"/>
        <v>18957360</v>
      </c>
      <c r="I18" s="6">
        <f t="shared" si="1"/>
        <v>20583500</v>
      </c>
      <c r="J18" s="6">
        <f t="shared" si="1"/>
        <v>23839500</v>
      </c>
      <c r="K18" s="6">
        <f t="shared" si="1"/>
        <v>23886400</v>
      </c>
      <c r="L18" s="6">
        <f t="shared" si="1"/>
        <v>21669700</v>
      </c>
      <c r="M18" s="6">
        <f t="shared" si="1"/>
        <v>21898800</v>
      </c>
      <c r="N18" s="6">
        <f t="shared" si="1"/>
        <v>22145440</v>
      </c>
      <c r="O18" s="6">
        <f t="shared" si="1"/>
        <v>22027340</v>
      </c>
      <c r="P18" s="6">
        <f t="shared" si="1"/>
        <v>36183500</v>
      </c>
      <c r="Q18" s="6">
        <f t="shared" si="1"/>
        <v>40415340</v>
      </c>
      <c r="R18" s="9">
        <f t="shared" si="1"/>
        <v>387855550</v>
      </c>
    </row>
    <row r="20" spans="7:17" ht="1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7:17" ht="15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</sheetData>
  <sheetProtection/>
  <mergeCells count="2">
    <mergeCell ref="A3:R3"/>
    <mergeCell ref="A4:R4"/>
  </mergeCells>
  <printOptions/>
  <pageMargins left="0.54" right="0.3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MIPANGO</dc:creator>
  <cp:keywords/>
  <dc:description/>
  <cp:lastModifiedBy>S.J</cp:lastModifiedBy>
  <cp:lastPrinted>2017-07-30T12:54:07Z</cp:lastPrinted>
  <dcterms:created xsi:type="dcterms:W3CDTF">2017-02-04T13:01:37Z</dcterms:created>
  <dcterms:modified xsi:type="dcterms:W3CDTF">2017-08-04T21:34:08Z</dcterms:modified>
  <cp:category/>
  <cp:version/>
  <cp:contentType/>
  <cp:contentStatus/>
</cp:coreProperties>
</file>